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PROTOKÓŁ ZAWODÓW" sheetId="1" r:id="rId1"/>
    <sheet name="INSTRUK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<sst xmlns="http://schemas.openxmlformats.org/spreadsheetml/2006/main" count="52" uniqueCount="22">
  <si>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NAZWISKO I IMIĘ</t>
  </si>
  <si>
    <t>ROK UR.</t>
  </si>
  <si>
    <t>WAGA</t>
  </si>
  <si>
    <t>RWANIE</t>
  </si>
  <si>
    <t>PODRZUT</t>
  </si>
  <si>
    <t>2-BÓJ</t>
  </si>
  <si>
    <t>PKT.</t>
  </si>
  <si>
    <t>DOD.</t>
  </si>
  <si>
    <t>L.p.</t>
  </si>
  <si>
    <t>Drużynowe Mistrzostwa Polski Mężczyzn</t>
  </si>
  <si>
    <t>Sędzia główny</t>
  </si>
  <si>
    <t>Sedziowie:</t>
  </si>
  <si>
    <t>Sekretarz zawodów</t>
  </si>
  <si>
    <r>
      <t xml:space="preserve">Rok ur. </t>
    </r>
    <r>
      <rPr>
        <sz val="10"/>
        <rFont val="Calibri"/>
        <family val="2"/>
      </rPr>
      <t>- wpisujemy ostatnie 2 cyfry (np. 92)</t>
    </r>
  </si>
  <si>
    <r>
      <t xml:space="preserve">podejście niezaliczone </t>
    </r>
    <r>
      <rPr>
        <sz val="10"/>
        <rFont val="Calibri"/>
        <family val="2"/>
      </rPr>
      <t>wpisujemy z minusem (np. -65)</t>
    </r>
  </si>
  <si>
    <r>
      <rPr>
        <b/>
        <sz val="10"/>
        <rFont val="Calibri"/>
        <family val="2"/>
      </rPr>
      <t>Premia punktowa</t>
    </r>
    <r>
      <rPr>
        <sz val="10"/>
        <rFont val="Calibri"/>
        <family val="2"/>
      </rPr>
      <t xml:space="preserve"> (DOD.) liczona jest automatycznie na podstawie roku urodzenia, jedynie w przypadku zawodników</t>
    </r>
  </si>
  <si>
    <r>
      <rPr>
        <b/>
        <sz val="10"/>
        <rFont val="Calibri"/>
        <family val="2"/>
      </rPr>
      <t>Wynik w dwuboju i punkty poszczególnych zawodników</t>
    </r>
    <r>
      <rPr>
        <sz val="10"/>
        <rFont val="Calibri"/>
        <family val="2"/>
      </rPr>
      <t xml:space="preserve"> liczone są automatycznie po każdym podejściu</t>
    </r>
  </si>
  <si>
    <r>
      <rPr>
        <b/>
        <sz val="10"/>
        <rFont val="Calibri"/>
        <family val="2"/>
      </rPr>
      <t>Wynik drużyny</t>
    </r>
    <r>
      <rPr>
        <sz val="10"/>
        <rFont val="Calibri"/>
        <family val="2"/>
      </rPr>
      <t xml:space="preserve"> (najlepsza "5") liczony jest automatycznie po każdym podejściu</t>
    </r>
  </si>
  <si>
    <t>I runda</t>
  </si>
  <si>
    <t>Miejsce, data</t>
  </si>
  <si>
    <t>Nazwa Klubu</t>
  </si>
  <si>
    <t xml:space="preserve">zagranicznych i zawodników, którzy nie zaliczą jednego z bojów należy "ręcznie" wpisać  "0"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</si>
</sst>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E+00"/>
    <numFmt numFmtId="167" formatCode="0.000000"/>
    <numFmt numFmtId="168" formatCode="00"/>
  </numFmts>
  <fonts count="61">
    <font>
      <sz val="10"/>
      <name val="Arial"/>
      <family val="0"/>
    </font>
    <font>
      <b/>
      <sz val="12"/>
      <name val="Trebuchet MS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Trebuchet MS"/>
      <family val="2"/>
    </font>
    <font>
      <sz val="8"/>
      <name val="Arial"/>
      <family val="0"/>
    </font>
    <font>
      <b/>
      <i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10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b/>
      <i/>
      <u val="single"/>
      <sz val="12"/>
      <name val="Calibri"/>
      <family val="2"/>
    </font>
    <font>
      <u val="single"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7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>
        <color indexed="23"/>
      </bottom>
    </border>
    <border>
      <left style="thin"/>
      <right style="thin"/>
      <top style="thin">
        <color indexed="2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medium"/>
      <right style="thin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wrapText="1"/>
    </xf>
    <xf numFmtId="164" fontId="4" fillId="33" borderId="1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3" fillId="33" borderId="1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164" fontId="3" fillId="33" borderId="12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3" xfId="0" applyFont="1" applyFill="1" applyBorder="1" applyAlignment="1" quotePrefix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4" fontId="3" fillId="33" borderId="13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3" fillId="33" borderId="29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167" fontId="13" fillId="0" borderId="0" xfId="0" applyNumberFormat="1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/>
    </xf>
    <xf numFmtId="168" fontId="3" fillId="33" borderId="15" xfId="0" applyNumberFormat="1" applyFont="1" applyFill="1" applyBorder="1" applyAlignment="1">
      <alignment horizontal="center"/>
    </xf>
    <xf numFmtId="168" fontId="3" fillId="33" borderId="12" xfId="0" applyNumberFormat="1" applyFont="1" applyFill="1" applyBorder="1" applyAlignment="1">
      <alignment horizontal="center" wrapText="1"/>
    </xf>
    <xf numFmtId="168" fontId="3" fillId="33" borderId="12" xfId="0" applyNumberFormat="1" applyFont="1" applyFill="1" applyBorder="1" applyAlignment="1">
      <alignment horizontal="center"/>
    </xf>
    <xf numFmtId="168" fontId="3" fillId="33" borderId="13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Border="1" applyAlignment="1">
      <alignment horizontal="left" indent="13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34" xfId="0" applyFont="1" applyFill="1" applyBorder="1" applyAlignment="1">
      <alignment horizontal="center"/>
    </xf>
    <xf numFmtId="0" fontId="38" fillId="33" borderId="34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34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38" fillId="34" borderId="34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38" fillId="34" borderId="34" xfId="0" applyFont="1" applyFill="1" applyBorder="1" applyAlignment="1">
      <alignment/>
    </xf>
    <xf numFmtId="0" fontId="38" fillId="34" borderId="0" xfId="0" applyFont="1" applyFill="1" applyBorder="1" applyAlignment="1">
      <alignment horizontal="center"/>
    </xf>
    <xf numFmtId="0" fontId="38" fillId="34" borderId="34" xfId="0" applyFont="1" applyFill="1" applyBorder="1" applyAlignment="1">
      <alignment/>
    </xf>
    <xf numFmtId="0" fontId="38" fillId="34" borderId="0" xfId="0" applyFont="1" applyFill="1" applyAlignment="1">
      <alignment/>
    </xf>
    <xf numFmtId="0" fontId="37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 indent="2"/>
    </xf>
    <xf numFmtId="0" fontId="0" fillId="34" borderId="0" xfId="0" applyFont="1" applyFill="1" applyAlignment="1">
      <alignment horizontal="left" indent="2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38" fillId="33" borderId="35" xfId="0" applyFont="1" applyFill="1" applyBorder="1" applyAlignment="1">
      <alignment horizontal="center"/>
    </xf>
    <xf numFmtId="0" fontId="38" fillId="33" borderId="35" xfId="0" applyFont="1" applyFill="1" applyBorder="1" applyAlignment="1">
      <alignment/>
    </xf>
    <xf numFmtId="0" fontId="38" fillId="34" borderId="35" xfId="0" applyFont="1" applyFill="1" applyBorder="1" applyAlignment="1">
      <alignment/>
    </xf>
    <xf numFmtId="0" fontId="42" fillId="33" borderId="35" xfId="0" applyFont="1" applyFill="1" applyBorder="1" applyAlignment="1">
      <alignment horizontal="center"/>
    </xf>
    <xf numFmtId="0" fontId="43" fillId="33" borderId="35" xfId="0" applyFont="1" applyFill="1" applyBorder="1" applyAlignment="1">
      <alignment/>
    </xf>
    <xf numFmtId="0" fontId="42" fillId="34" borderId="35" xfId="0" applyFont="1" applyFill="1" applyBorder="1" applyAlignment="1">
      <alignment/>
    </xf>
    <xf numFmtId="0" fontId="34" fillId="35" borderId="36" xfId="0" applyFont="1" applyFill="1" applyBorder="1" applyAlignment="1">
      <alignment horizontal="center" vertical="center" wrapText="1"/>
    </xf>
    <xf numFmtId="0" fontId="34" fillId="35" borderId="37" xfId="0" applyFont="1" applyFill="1" applyBorder="1" applyAlignment="1">
      <alignment horizontal="center" vertical="center" wrapText="1"/>
    </xf>
    <xf numFmtId="0" fontId="34" fillId="35" borderId="38" xfId="0" applyFont="1" applyFill="1" applyBorder="1" applyAlignment="1">
      <alignment horizontal="center" wrapText="1"/>
    </xf>
    <xf numFmtId="0" fontId="34" fillId="35" borderId="39" xfId="0" applyFont="1" applyFill="1" applyBorder="1" applyAlignment="1">
      <alignment horizontal="center" vertical="center" wrapText="1"/>
    </xf>
    <xf numFmtId="0" fontId="34" fillId="35" borderId="40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wrapText="1"/>
    </xf>
    <xf numFmtId="0" fontId="34" fillId="35" borderId="42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34" fillId="35" borderId="43" xfId="0" applyFont="1" applyFill="1" applyBorder="1" applyAlignment="1">
      <alignment horizontal="center" vertical="center"/>
    </xf>
    <xf numFmtId="0" fontId="34" fillId="35" borderId="44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/>
    </xf>
    <xf numFmtId="0" fontId="34" fillId="35" borderId="46" xfId="0" applyFont="1" applyFill="1" applyBorder="1" applyAlignment="1">
      <alignment horizontal="center" vertical="center"/>
    </xf>
    <xf numFmtId="0" fontId="34" fillId="35" borderId="43" xfId="0" applyFont="1" applyFill="1" applyBorder="1" applyAlignment="1">
      <alignment horizontal="center" vertical="center" wrapText="1"/>
    </xf>
    <xf numFmtId="0" fontId="34" fillId="35" borderId="44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wrapText="1"/>
    </xf>
    <xf numFmtId="0" fontId="34" fillId="35" borderId="44" xfId="0" applyFont="1" applyFill="1" applyBorder="1" applyAlignment="1">
      <alignment horizontal="center" wrapText="1"/>
    </xf>
    <xf numFmtId="0" fontId="35" fillId="33" borderId="0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3" fillId="33" borderId="15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A54" sqref="A54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4.8515625" style="0" customWidth="1"/>
    <col min="4" max="4" width="6.140625" style="0" customWidth="1"/>
    <col min="5" max="10" width="5.00390625" style="0" customWidth="1"/>
    <col min="11" max="11" width="5.7109375" style="0" customWidth="1"/>
    <col min="12" max="12" width="4.28125" style="0" customWidth="1"/>
    <col min="13" max="13" width="7.57421875" style="0" customWidth="1"/>
    <col min="15" max="15" width="6.28125" style="0" customWidth="1"/>
    <col min="16" max="16" width="8.421875" style="0" hidden="1" customWidth="1"/>
    <col min="17" max="18" width="6.28125" style="23" hidden="1" customWidth="1"/>
    <col min="19" max="19" width="6.28125" style="23" customWidth="1"/>
    <col min="20" max="20" width="6.28125" style="0" customWidth="1"/>
  </cols>
  <sheetData>
    <row r="1" spans="1:13" ht="24" customHeight="1">
      <c r="A1" s="126" t="s">
        <v>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6.5" customHeight="1">
      <c r="A2" s="111" t="s">
        <v>18</v>
      </c>
      <c r="B2" s="112"/>
      <c r="C2" s="112"/>
      <c r="D2" s="112"/>
      <c r="E2" s="109" t="s">
        <v>19</v>
      </c>
      <c r="F2" s="110"/>
      <c r="G2" s="110"/>
      <c r="H2" s="110"/>
      <c r="I2" s="110"/>
      <c r="J2" s="110"/>
      <c r="K2" s="110"/>
      <c r="L2" s="110"/>
      <c r="M2" s="110"/>
    </row>
    <row r="3" spans="1:13" ht="12" customHeight="1">
      <c r="A3" s="61"/>
      <c r="B3" s="72"/>
      <c r="C3" s="73"/>
      <c r="D3" s="73"/>
      <c r="E3" s="73"/>
      <c r="F3" s="73"/>
      <c r="G3" s="73"/>
      <c r="H3" s="74"/>
      <c r="I3" s="61"/>
      <c r="J3" s="73"/>
      <c r="K3" s="73"/>
      <c r="L3" s="73"/>
      <c r="M3" s="73"/>
    </row>
    <row r="4" spans="1:13" ht="12" customHeight="1">
      <c r="A4" s="61"/>
      <c r="B4" s="75"/>
      <c r="C4" s="62"/>
      <c r="D4" s="62"/>
      <c r="E4" s="62"/>
      <c r="F4" s="62"/>
      <c r="G4" s="62"/>
      <c r="H4" s="62"/>
      <c r="I4" s="61"/>
      <c r="J4" s="61"/>
      <c r="K4" s="61"/>
      <c r="L4" s="61"/>
      <c r="M4" s="61"/>
    </row>
    <row r="5" spans="1:13" ht="12.75" customHeight="1">
      <c r="A5" s="22"/>
      <c r="B5" s="136" t="s">
        <v>20</v>
      </c>
      <c r="C5" s="137"/>
      <c r="D5" s="137"/>
      <c r="E5" s="2"/>
      <c r="F5" s="2"/>
      <c r="G5" s="2"/>
      <c r="H5" s="2"/>
      <c r="I5" s="1"/>
      <c r="J5" s="1"/>
      <c r="K5" s="1"/>
      <c r="L5" s="1"/>
      <c r="M5" s="1"/>
    </row>
    <row r="6" spans="1:13" ht="3" customHeight="1" thickBo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1.25" customHeight="1">
      <c r="A7" s="130" t="s">
        <v>8</v>
      </c>
      <c r="B7" s="132" t="s">
        <v>0</v>
      </c>
      <c r="C7" s="134" t="s">
        <v>1</v>
      </c>
      <c r="D7" s="128" t="s">
        <v>2</v>
      </c>
      <c r="E7" s="124" t="s">
        <v>3</v>
      </c>
      <c r="F7" s="125"/>
      <c r="G7" s="125"/>
      <c r="H7" s="121" t="s">
        <v>4</v>
      </c>
      <c r="I7" s="121"/>
      <c r="J7" s="121"/>
      <c r="K7" s="122" t="s">
        <v>5</v>
      </c>
      <c r="L7" s="122" t="s">
        <v>7</v>
      </c>
      <c r="M7" s="119" t="s">
        <v>6</v>
      </c>
    </row>
    <row r="8" spans="1:15" ht="11.25" customHeight="1" thickBot="1">
      <c r="A8" s="131"/>
      <c r="B8" s="133"/>
      <c r="C8" s="135"/>
      <c r="D8" s="129"/>
      <c r="E8" s="76">
        <v>1</v>
      </c>
      <c r="F8" s="77">
        <v>2</v>
      </c>
      <c r="G8" s="78">
        <v>3</v>
      </c>
      <c r="H8" s="76">
        <v>1</v>
      </c>
      <c r="I8" s="77">
        <v>2</v>
      </c>
      <c r="J8" s="78">
        <v>3</v>
      </c>
      <c r="K8" s="123"/>
      <c r="L8" s="123"/>
      <c r="M8" s="120"/>
      <c r="O8" s="5"/>
    </row>
    <row r="9" spans="1:18" ht="12.75" customHeight="1">
      <c r="A9" s="31">
        <v>1</v>
      </c>
      <c r="B9" s="32"/>
      <c r="C9" s="68"/>
      <c r="D9" s="33"/>
      <c r="E9" s="34"/>
      <c r="F9" s="35"/>
      <c r="G9" s="36"/>
      <c r="H9" s="34"/>
      <c r="I9" s="35"/>
      <c r="J9" s="36"/>
      <c r="K9" s="37">
        <f aca="true" t="shared" si="0" ref="K9:K14">Q9+R9</f>
        <v>0</v>
      </c>
      <c r="L9" s="138">
        <f>IF(C9="","",IF(OR(C9=1,C9=0,C9=99,C9=98,C9=97),"35",IF(OR(C9=96,C9=95,C9=94),25,0)))</f>
      </c>
      <c r="M9" s="38">
        <f aca="true" t="shared" si="1" ref="M9:M14">IF(ISBLANK(D9)=TRUE,"",ROUND(IF(AND(Q9&gt;0,R9&gt;0),P9*K9+L9,P9*K9),1))</f>
      </c>
      <c r="O9" s="6"/>
      <c r="P9" s="66" t="e">
        <f>IF(D9&lt;174.393,10^(0.794358141*((LOG10(D9/174.393))^2)),1)</f>
        <v>#NUM!</v>
      </c>
      <c r="Q9" s="67">
        <f>IF(AND(E9&lt;=0,F9&lt;=0,G9&lt;=0),0,MAX(E9:G9))</f>
        <v>0</v>
      </c>
      <c r="R9" s="67">
        <f>IF(AND(H9&lt;=0,I9&lt;=0,J9&lt;=0),0,MAX(H9:J9))</f>
        <v>0</v>
      </c>
    </row>
    <row r="10" spans="1:18" ht="12.75" customHeight="1">
      <c r="A10" s="39">
        <v>2</v>
      </c>
      <c r="B10" s="40"/>
      <c r="C10" s="69"/>
      <c r="D10" s="41"/>
      <c r="E10" s="42"/>
      <c r="F10" s="43"/>
      <c r="G10" s="44"/>
      <c r="H10" s="42"/>
      <c r="I10" s="43"/>
      <c r="J10" s="44"/>
      <c r="K10" s="45">
        <f t="shared" si="0"/>
        <v>0</v>
      </c>
      <c r="L10" s="29">
        <f>IF(C10="","",IF(OR(C10=1,C10=0,C10=99,C10=98,C10=97),"35",IF(OR(C10=96,C10=95,C10=94),25,0)))</f>
      </c>
      <c r="M10" s="46">
        <f t="shared" si="1"/>
      </c>
      <c r="O10" s="6"/>
      <c r="P10" s="66" t="e">
        <f aca="true" t="shared" si="2" ref="P10:P53">IF(D10&lt;174.393,10^(0.794358141*((LOG10(D10/174.393))^2)),1)</f>
        <v>#NUM!</v>
      </c>
      <c r="Q10" s="67">
        <f aca="true" t="shared" si="3" ref="Q10:Q37">IF(AND(E10&lt;=0,F10&lt;=0,G10&lt;=0),0,MAX(E10:G10))</f>
        <v>0</v>
      </c>
      <c r="R10" s="67">
        <f aca="true" t="shared" si="4" ref="R10:R37">IF(AND(H10&lt;=0,I10&lt;=0,J10&lt;=0),0,MAX(H10:J10))</f>
        <v>0</v>
      </c>
    </row>
    <row r="11" spans="1:18" ht="12.75" customHeight="1">
      <c r="A11" s="39">
        <v>3</v>
      </c>
      <c r="B11" s="47"/>
      <c r="C11" s="70"/>
      <c r="D11" s="48"/>
      <c r="E11" s="49"/>
      <c r="F11" s="50"/>
      <c r="G11" s="51"/>
      <c r="H11" s="49"/>
      <c r="I11" s="50"/>
      <c r="J11" s="51"/>
      <c r="K11" s="45">
        <f t="shared" si="0"/>
        <v>0</v>
      </c>
      <c r="L11" s="29">
        <f>IF(C11="","",IF(OR(C11=1,C11=0,C11=99,C11=98,C11=97),"35",IF(OR(C11=96,C11=95,C11=94),25,0)))</f>
      </c>
      <c r="M11" s="46">
        <f t="shared" si="1"/>
      </c>
      <c r="O11" s="6"/>
      <c r="P11" s="66" t="e">
        <f t="shared" si="2"/>
        <v>#NUM!</v>
      </c>
      <c r="Q11" s="67">
        <f t="shared" si="3"/>
        <v>0</v>
      </c>
      <c r="R11" s="67">
        <f t="shared" si="4"/>
        <v>0</v>
      </c>
    </row>
    <row r="12" spans="1:18" ht="12.75" customHeight="1">
      <c r="A12" s="39">
        <v>4</v>
      </c>
      <c r="B12" s="47"/>
      <c r="C12" s="70"/>
      <c r="D12" s="48"/>
      <c r="E12" s="49"/>
      <c r="F12" s="50"/>
      <c r="G12" s="52"/>
      <c r="H12" s="49"/>
      <c r="I12" s="50"/>
      <c r="J12" s="51"/>
      <c r="K12" s="45">
        <f t="shared" si="0"/>
        <v>0</v>
      </c>
      <c r="L12" s="29">
        <f>IF(C12="","",IF(OR(C12=1,C12=0,C12=99,C12=98,C12=97),"35",IF(OR(C12=96,C12=95,C12=94),25,0)))</f>
      </c>
      <c r="M12" s="46">
        <f t="shared" si="1"/>
      </c>
      <c r="O12" s="6"/>
      <c r="P12" s="66" t="e">
        <f t="shared" si="2"/>
        <v>#NUM!</v>
      </c>
      <c r="Q12" s="67">
        <f t="shared" si="3"/>
        <v>0</v>
      </c>
      <c r="R12" s="67">
        <f t="shared" si="4"/>
        <v>0</v>
      </c>
    </row>
    <row r="13" spans="1:18" ht="12.75" customHeight="1">
      <c r="A13" s="39">
        <v>5</v>
      </c>
      <c r="B13" s="47"/>
      <c r="C13" s="70"/>
      <c r="D13" s="48"/>
      <c r="E13" s="49"/>
      <c r="F13" s="50"/>
      <c r="G13" s="51"/>
      <c r="H13" s="49"/>
      <c r="I13" s="50"/>
      <c r="J13" s="51"/>
      <c r="K13" s="45">
        <f t="shared" si="0"/>
        <v>0</v>
      </c>
      <c r="L13" s="29">
        <f>IF(C13="","",IF(OR(C13=1,C13=0,C13=99,C13=98,C13=97),"35",IF(OR(C13=96,C13=95,C13=94),25,0)))</f>
      </c>
      <c r="M13" s="46">
        <f t="shared" si="1"/>
      </c>
      <c r="O13" s="7"/>
      <c r="P13" s="66" t="e">
        <f t="shared" si="2"/>
        <v>#NUM!</v>
      </c>
      <c r="Q13" s="67">
        <f t="shared" si="3"/>
        <v>0</v>
      </c>
      <c r="R13" s="67">
        <f t="shared" si="4"/>
        <v>0</v>
      </c>
    </row>
    <row r="14" spans="1:18" ht="12.75" customHeight="1" thickBot="1">
      <c r="A14" s="53">
        <v>6</v>
      </c>
      <c r="B14" s="54"/>
      <c r="C14" s="71"/>
      <c r="D14" s="55"/>
      <c r="E14" s="56"/>
      <c r="F14" s="57"/>
      <c r="G14" s="58"/>
      <c r="H14" s="56"/>
      <c r="I14" s="57"/>
      <c r="J14" s="58"/>
      <c r="K14" s="59">
        <f t="shared" si="0"/>
        <v>0</v>
      </c>
      <c r="L14" s="30">
        <f>IF(C14="","",IF(OR(C14=1,C14=0,C14=99,C14=98,C14=97),"35",IF(OR(C14=96,C14=95,C14=94),25,0)))</f>
      </c>
      <c r="M14" s="60">
        <f t="shared" si="1"/>
      </c>
      <c r="O14" s="7"/>
      <c r="P14" s="66" t="e">
        <f t="shared" si="2"/>
        <v>#NUM!</v>
      </c>
      <c r="Q14" s="67">
        <f t="shared" si="3"/>
        <v>0</v>
      </c>
      <c r="R14" s="67">
        <f t="shared" si="4"/>
        <v>0</v>
      </c>
    </row>
    <row r="15" spans="1:18" ht="12.75" customHeight="1" thickBot="1">
      <c r="A15" s="13"/>
      <c r="B15" s="14"/>
      <c r="C15" s="13"/>
      <c r="D15" s="15"/>
      <c r="E15" s="13"/>
      <c r="F15" s="13"/>
      <c r="G15" s="13"/>
      <c r="H15" s="13"/>
      <c r="I15" s="13"/>
      <c r="J15" s="13"/>
      <c r="K15" s="16"/>
      <c r="L15" s="16"/>
      <c r="M15" s="19">
        <f>IF(COUNTA(D9:D14)=6,SUM(M9:M14)-MIN(M9:M14),SUM(M9:M14))</f>
        <v>0</v>
      </c>
      <c r="O15" s="7"/>
      <c r="P15" s="66" t="e">
        <f t="shared" si="2"/>
        <v>#NUM!</v>
      </c>
      <c r="Q15" s="67">
        <f t="shared" si="3"/>
        <v>0</v>
      </c>
      <c r="R15" s="67">
        <f t="shared" si="4"/>
        <v>0</v>
      </c>
    </row>
    <row r="16" spans="1:18" ht="4.5" customHeight="1">
      <c r="A16" s="13"/>
      <c r="B16" s="14"/>
      <c r="C16" s="13"/>
      <c r="D16" s="15"/>
      <c r="E16" s="13"/>
      <c r="F16" s="13"/>
      <c r="G16" s="13"/>
      <c r="H16" s="13"/>
      <c r="I16" s="13"/>
      <c r="J16" s="13"/>
      <c r="K16" s="16"/>
      <c r="L16" s="16"/>
      <c r="M16" s="90"/>
      <c r="O16" s="7"/>
      <c r="P16" s="66"/>
      <c r="Q16" s="67"/>
      <c r="R16" s="67"/>
    </row>
    <row r="17" spans="1:18" ht="12.75" customHeight="1">
      <c r="A17" s="22"/>
      <c r="B17" s="136" t="s">
        <v>20</v>
      </c>
      <c r="C17" s="137"/>
      <c r="D17" s="137"/>
      <c r="E17" s="13"/>
      <c r="F17" s="13"/>
      <c r="G17" s="13"/>
      <c r="H17" s="13"/>
      <c r="I17" s="13"/>
      <c r="J17" s="13"/>
      <c r="K17" s="16"/>
      <c r="L17" s="16"/>
      <c r="M17" s="17"/>
      <c r="O17" s="7"/>
      <c r="P17" s="66" t="e">
        <f t="shared" si="2"/>
        <v>#NUM!</v>
      </c>
      <c r="Q17" s="67">
        <f t="shared" si="3"/>
        <v>0</v>
      </c>
      <c r="R17" s="67">
        <f t="shared" si="4"/>
        <v>0</v>
      </c>
    </row>
    <row r="18" spans="1:18" ht="3" customHeight="1" thickBot="1">
      <c r="A18" s="8"/>
      <c r="B18" s="9"/>
      <c r="C18" s="8"/>
      <c r="D18" s="10"/>
      <c r="E18" s="8"/>
      <c r="F18" s="8"/>
      <c r="G18" s="8"/>
      <c r="H18" s="8"/>
      <c r="I18" s="8"/>
      <c r="J18" s="8"/>
      <c r="K18" s="11"/>
      <c r="L18" s="11"/>
      <c r="M18" s="12"/>
      <c r="O18" s="7"/>
      <c r="P18" s="66" t="e">
        <f t="shared" si="2"/>
        <v>#NUM!</v>
      </c>
      <c r="Q18" s="67">
        <f t="shared" si="3"/>
        <v>0</v>
      </c>
      <c r="R18" s="67">
        <f t="shared" si="4"/>
        <v>0</v>
      </c>
    </row>
    <row r="19" spans="1:18" ht="11.25" customHeight="1">
      <c r="A19" s="130" t="s">
        <v>8</v>
      </c>
      <c r="B19" s="132" t="s">
        <v>0</v>
      </c>
      <c r="C19" s="134" t="s">
        <v>1</v>
      </c>
      <c r="D19" s="128" t="s">
        <v>2</v>
      </c>
      <c r="E19" s="124" t="s">
        <v>3</v>
      </c>
      <c r="F19" s="125"/>
      <c r="G19" s="125"/>
      <c r="H19" s="121" t="s">
        <v>4</v>
      </c>
      <c r="I19" s="121"/>
      <c r="J19" s="121"/>
      <c r="K19" s="122" t="s">
        <v>5</v>
      </c>
      <c r="L19" s="122" t="s">
        <v>7</v>
      </c>
      <c r="M19" s="119" t="s">
        <v>6</v>
      </c>
      <c r="O19" s="7"/>
      <c r="P19" s="66">
        <f t="shared" si="2"/>
        <v>1</v>
      </c>
      <c r="Q19" s="67">
        <f t="shared" si="3"/>
        <v>0</v>
      </c>
      <c r="R19" s="67">
        <f t="shared" si="4"/>
        <v>0</v>
      </c>
    </row>
    <row r="20" spans="1:18" ht="11.25" customHeight="1" thickBot="1">
      <c r="A20" s="131"/>
      <c r="B20" s="133"/>
      <c r="C20" s="135"/>
      <c r="D20" s="129"/>
      <c r="E20" s="76">
        <v>1</v>
      </c>
      <c r="F20" s="77">
        <v>2</v>
      </c>
      <c r="G20" s="78">
        <v>3</v>
      </c>
      <c r="H20" s="76">
        <v>1</v>
      </c>
      <c r="I20" s="77">
        <v>2</v>
      </c>
      <c r="J20" s="78">
        <v>3</v>
      </c>
      <c r="K20" s="123"/>
      <c r="L20" s="123"/>
      <c r="M20" s="120"/>
      <c r="O20" s="7"/>
      <c r="P20" s="66" t="e">
        <f t="shared" si="2"/>
        <v>#NUM!</v>
      </c>
      <c r="Q20" s="67">
        <f t="shared" si="3"/>
        <v>3</v>
      </c>
      <c r="R20" s="67">
        <f t="shared" si="4"/>
        <v>3</v>
      </c>
    </row>
    <row r="21" spans="1:18" ht="12.75" customHeight="1">
      <c r="A21" s="31">
        <v>1</v>
      </c>
      <c r="B21" s="32"/>
      <c r="C21" s="68"/>
      <c r="D21" s="33"/>
      <c r="E21" s="34"/>
      <c r="F21" s="35"/>
      <c r="G21" s="36"/>
      <c r="H21" s="34"/>
      <c r="I21" s="35"/>
      <c r="J21" s="36"/>
      <c r="K21" s="37">
        <f aca="true" t="shared" si="5" ref="K21:K26">Q21+R21</f>
        <v>0</v>
      </c>
      <c r="L21" s="138">
        <f>IF(C21="","",IF(OR(C21=1,C21=0,C21=99,C21=98,C21=97),"35",IF(OR(C21=96,C21=95,C21=94),25,0)))</f>
      </c>
      <c r="M21" s="38">
        <f aca="true" t="shared" si="6" ref="M21:M26">IF(ISBLANK(D21)=TRUE,"",ROUND(IF(AND(Q21&gt;0,R21&gt;0),P21*K21+L21,P21*K21),1))</f>
      </c>
      <c r="O21" s="18"/>
      <c r="P21" s="66" t="e">
        <f t="shared" si="2"/>
        <v>#NUM!</v>
      </c>
      <c r="Q21" s="67">
        <f t="shared" si="3"/>
        <v>0</v>
      </c>
      <c r="R21" s="67">
        <f t="shared" si="4"/>
        <v>0</v>
      </c>
    </row>
    <row r="22" spans="1:18" ht="12.75" customHeight="1">
      <c r="A22" s="39">
        <v>2</v>
      </c>
      <c r="B22" s="40"/>
      <c r="C22" s="69"/>
      <c r="D22" s="41"/>
      <c r="E22" s="42"/>
      <c r="F22" s="43"/>
      <c r="G22" s="44"/>
      <c r="H22" s="42"/>
      <c r="I22" s="43"/>
      <c r="J22" s="44"/>
      <c r="K22" s="45">
        <f t="shared" si="5"/>
        <v>0</v>
      </c>
      <c r="L22" s="29">
        <f>IF(C22="","",IF(OR(C22=1,C22=0,C22=99,C22=98,C22=97),"35",IF(OR(C22=96,C22=95,C22=94),25,0)))</f>
      </c>
      <c r="M22" s="46">
        <f t="shared" si="6"/>
      </c>
      <c r="O22" s="7"/>
      <c r="P22" s="66" t="e">
        <f t="shared" si="2"/>
        <v>#NUM!</v>
      </c>
      <c r="Q22" s="67">
        <f t="shared" si="3"/>
        <v>0</v>
      </c>
      <c r="R22" s="67">
        <f t="shared" si="4"/>
        <v>0</v>
      </c>
    </row>
    <row r="23" spans="1:18" ht="12.75" customHeight="1">
      <c r="A23" s="39">
        <v>3</v>
      </c>
      <c r="B23" s="47"/>
      <c r="C23" s="70"/>
      <c r="D23" s="48"/>
      <c r="E23" s="49"/>
      <c r="F23" s="50"/>
      <c r="G23" s="51"/>
      <c r="H23" s="49"/>
      <c r="I23" s="50"/>
      <c r="J23" s="51"/>
      <c r="K23" s="45">
        <f t="shared" si="5"/>
        <v>0</v>
      </c>
      <c r="L23" s="29">
        <f>IF(C23="","",IF(OR(C23=1,C23=0,C23=99,C23=98,C23=97),"35",IF(OR(C23=96,C23=95,C23=94),25,0)))</f>
      </c>
      <c r="M23" s="46">
        <f t="shared" si="6"/>
      </c>
      <c r="O23" s="7"/>
      <c r="P23" s="66" t="e">
        <f t="shared" si="2"/>
        <v>#NUM!</v>
      </c>
      <c r="Q23" s="67">
        <f t="shared" si="3"/>
        <v>0</v>
      </c>
      <c r="R23" s="67">
        <f t="shared" si="4"/>
        <v>0</v>
      </c>
    </row>
    <row r="24" spans="1:18" ht="12.75" customHeight="1">
      <c r="A24" s="39">
        <v>4</v>
      </c>
      <c r="B24" s="47"/>
      <c r="C24" s="70"/>
      <c r="D24" s="48"/>
      <c r="E24" s="49"/>
      <c r="F24" s="50"/>
      <c r="G24" s="52"/>
      <c r="H24" s="49"/>
      <c r="I24" s="50"/>
      <c r="J24" s="51"/>
      <c r="K24" s="45">
        <f t="shared" si="5"/>
        <v>0</v>
      </c>
      <c r="L24" s="29">
        <f>IF(C24="","",IF(OR(C24=1,C24=0,C24=99,C24=98,C24=97),"35",IF(OR(C24=96,C24=95,C24=94),25,0)))</f>
      </c>
      <c r="M24" s="46">
        <f t="shared" si="6"/>
      </c>
      <c r="O24" s="6"/>
      <c r="P24" s="66" t="e">
        <f t="shared" si="2"/>
        <v>#NUM!</v>
      </c>
      <c r="Q24" s="67">
        <f t="shared" si="3"/>
        <v>0</v>
      </c>
      <c r="R24" s="67">
        <f t="shared" si="4"/>
        <v>0</v>
      </c>
    </row>
    <row r="25" spans="1:18" ht="12.75" customHeight="1">
      <c r="A25" s="39">
        <v>5</v>
      </c>
      <c r="B25" s="47"/>
      <c r="C25" s="70"/>
      <c r="D25" s="48"/>
      <c r="E25" s="49"/>
      <c r="F25" s="50"/>
      <c r="G25" s="51"/>
      <c r="H25" s="49"/>
      <c r="I25" s="50"/>
      <c r="J25" s="51"/>
      <c r="K25" s="45">
        <f t="shared" si="5"/>
        <v>0</v>
      </c>
      <c r="L25" s="29">
        <f>IF(C25="","",IF(OR(C25=1,C25=0,C25=99,C25=98,C25=97),"35",IF(OR(C25=96,C25=95,C25=94),25,0)))</f>
      </c>
      <c r="M25" s="46">
        <f t="shared" si="6"/>
      </c>
      <c r="O25" s="6"/>
      <c r="P25" s="66" t="e">
        <f t="shared" si="2"/>
        <v>#NUM!</v>
      </c>
      <c r="Q25" s="67">
        <f t="shared" si="3"/>
        <v>0</v>
      </c>
      <c r="R25" s="67">
        <f t="shared" si="4"/>
        <v>0</v>
      </c>
    </row>
    <row r="26" spans="1:18" ht="12.75" customHeight="1" thickBot="1">
      <c r="A26" s="53">
        <v>6</v>
      </c>
      <c r="B26" s="54"/>
      <c r="C26" s="71"/>
      <c r="D26" s="55"/>
      <c r="E26" s="56"/>
      <c r="F26" s="57"/>
      <c r="G26" s="58"/>
      <c r="H26" s="56"/>
      <c r="I26" s="57"/>
      <c r="J26" s="58"/>
      <c r="K26" s="59">
        <f t="shared" si="5"/>
        <v>0</v>
      </c>
      <c r="L26" s="30">
        <f>IF(C26="","",IF(OR(C26=1,C26=0,C26=99,C26=98,C26=97),"35",IF(OR(C26=96,C26=95,C26=94),25,0)))</f>
      </c>
      <c r="M26" s="60">
        <f t="shared" si="6"/>
      </c>
      <c r="O26" s="6"/>
      <c r="P26" s="66" t="e">
        <f t="shared" si="2"/>
        <v>#NUM!</v>
      </c>
      <c r="Q26" s="67">
        <f t="shared" si="3"/>
        <v>0</v>
      </c>
      <c r="R26" s="67">
        <f t="shared" si="4"/>
        <v>0</v>
      </c>
    </row>
    <row r="27" spans="1:18" ht="12.75" customHeight="1" thickBot="1">
      <c r="A27" s="13"/>
      <c r="B27" s="14"/>
      <c r="C27" s="13"/>
      <c r="D27" s="15"/>
      <c r="E27" s="13"/>
      <c r="F27" s="13"/>
      <c r="G27" s="13"/>
      <c r="H27" s="13"/>
      <c r="I27" s="13"/>
      <c r="J27" s="13"/>
      <c r="K27" s="16"/>
      <c r="L27" s="16"/>
      <c r="M27" s="19">
        <f>IF(COUNTA(D21:D26)=6,SUM(M21:M26)-MIN(M21:M26),SUM(M21:M26))</f>
        <v>0</v>
      </c>
      <c r="O27" s="6"/>
      <c r="P27" s="66" t="e">
        <f t="shared" si="2"/>
        <v>#NUM!</v>
      </c>
      <c r="Q27" s="67">
        <f t="shared" si="3"/>
        <v>0</v>
      </c>
      <c r="R27" s="67">
        <f t="shared" si="4"/>
        <v>0</v>
      </c>
    </row>
    <row r="28" spans="1:18" ht="4.5" customHeight="1">
      <c r="A28" s="13"/>
      <c r="B28" s="14"/>
      <c r="C28" s="13"/>
      <c r="D28" s="15"/>
      <c r="E28" s="13"/>
      <c r="F28" s="13"/>
      <c r="G28" s="13"/>
      <c r="H28" s="13"/>
      <c r="I28" s="13"/>
      <c r="J28" s="13"/>
      <c r="K28" s="16"/>
      <c r="L28" s="16"/>
      <c r="M28" s="90"/>
      <c r="O28" s="6"/>
      <c r="P28" s="66"/>
      <c r="Q28" s="67"/>
      <c r="R28" s="67"/>
    </row>
    <row r="29" spans="1:18" ht="12.75" customHeight="1">
      <c r="A29" s="22"/>
      <c r="B29" s="136" t="s">
        <v>20</v>
      </c>
      <c r="C29" s="137"/>
      <c r="D29" s="137"/>
      <c r="E29" s="13"/>
      <c r="F29" s="13"/>
      <c r="G29" s="13"/>
      <c r="H29" s="13"/>
      <c r="I29" s="13"/>
      <c r="J29" s="13"/>
      <c r="K29" s="16"/>
      <c r="L29" s="16"/>
      <c r="M29" s="17"/>
      <c r="O29" s="6"/>
      <c r="P29" s="66" t="e">
        <f t="shared" si="2"/>
        <v>#NUM!</v>
      </c>
      <c r="Q29" s="67">
        <f t="shared" si="3"/>
        <v>0</v>
      </c>
      <c r="R29" s="67">
        <f t="shared" si="4"/>
        <v>0</v>
      </c>
    </row>
    <row r="30" spans="1:18" ht="3" customHeight="1" thickBot="1">
      <c r="A30" s="13"/>
      <c r="B30" s="14"/>
      <c r="C30" s="13"/>
      <c r="D30" s="15"/>
      <c r="E30" s="13"/>
      <c r="F30" s="13"/>
      <c r="G30" s="13"/>
      <c r="H30" s="13"/>
      <c r="I30" s="13"/>
      <c r="J30" s="13"/>
      <c r="K30" s="16"/>
      <c r="L30" s="16"/>
      <c r="M30" s="17"/>
      <c r="O30" s="6"/>
      <c r="P30" s="66" t="e">
        <f t="shared" si="2"/>
        <v>#NUM!</v>
      </c>
      <c r="Q30" s="67">
        <f t="shared" si="3"/>
        <v>0</v>
      </c>
      <c r="R30" s="67">
        <f t="shared" si="4"/>
        <v>0</v>
      </c>
    </row>
    <row r="31" spans="1:19" ht="11.25" customHeight="1">
      <c r="A31" s="130" t="s">
        <v>8</v>
      </c>
      <c r="B31" s="132" t="s">
        <v>0</v>
      </c>
      <c r="C31" s="134" t="s">
        <v>1</v>
      </c>
      <c r="D31" s="128" t="s">
        <v>2</v>
      </c>
      <c r="E31" s="124" t="s">
        <v>3</v>
      </c>
      <c r="F31" s="125"/>
      <c r="G31" s="125"/>
      <c r="H31" s="121" t="s">
        <v>4</v>
      </c>
      <c r="I31" s="121"/>
      <c r="J31" s="121"/>
      <c r="K31" s="122" t="s">
        <v>5</v>
      </c>
      <c r="L31" s="122" t="s">
        <v>7</v>
      </c>
      <c r="M31" s="119" t="s">
        <v>6</v>
      </c>
      <c r="O31" s="6"/>
      <c r="P31" s="66">
        <f t="shared" si="2"/>
        <v>1</v>
      </c>
      <c r="Q31" s="67">
        <f t="shared" si="3"/>
        <v>0</v>
      </c>
      <c r="R31" s="67">
        <f t="shared" si="4"/>
        <v>0</v>
      </c>
      <c r="S31" s="24"/>
    </row>
    <row r="32" spans="1:19" ht="11.25" customHeight="1" thickBot="1">
      <c r="A32" s="131"/>
      <c r="B32" s="133"/>
      <c r="C32" s="135"/>
      <c r="D32" s="129"/>
      <c r="E32" s="76">
        <v>1</v>
      </c>
      <c r="F32" s="77">
        <v>2</v>
      </c>
      <c r="G32" s="78">
        <v>3</v>
      </c>
      <c r="H32" s="76">
        <v>1</v>
      </c>
      <c r="I32" s="77">
        <v>2</v>
      </c>
      <c r="J32" s="78">
        <v>3</v>
      </c>
      <c r="K32" s="123"/>
      <c r="L32" s="123"/>
      <c r="M32" s="120"/>
      <c r="O32" s="6"/>
      <c r="P32" s="66" t="e">
        <f t="shared" si="2"/>
        <v>#NUM!</v>
      </c>
      <c r="Q32" s="67">
        <f t="shared" si="3"/>
        <v>3</v>
      </c>
      <c r="R32" s="67">
        <f t="shared" si="4"/>
        <v>3</v>
      </c>
      <c r="S32" s="24"/>
    </row>
    <row r="33" spans="1:19" ht="12.75" customHeight="1">
      <c r="A33" s="31">
        <v>1</v>
      </c>
      <c r="B33" s="32"/>
      <c r="C33" s="68"/>
      <c r="D33" s="33"/>
      <c r="E33" s="34"/>
      <c r="F33" s="35"/>
      <c r="G33" s="36"/>
      <c r="H33" s="34"/>
      <c r="I33" s="35"/>
      <c r="J33" s="36"/>
      <c r="K33" s="37">
        <f aca="true" t="shared" si="7" ref="K33:K38">Q33+R33</f>
        <v>0</v>
      </c>
      <c r="L33" s="138">
        <f>IF(C33="","",IF(OR(C33=1,C33=0,C33=99,C33=98,C33=97),"35",IF(OR(C33=96,C33=95,C33=94),25,0)))</f>
      </c>
      <c r="M33" s="38">
        <f aca="true" t="shared" si="8" ref="M33:M38">IF(ISBLANK(D33)=TRUE,"",ROUND(IF(AND(Q33&gt;0,R33&gt;0),P33*K33+L33,P33*K33),1))</f>
      </c>
      <c r="O33" s="20"/>
      <c r="P33" s="66" t="e">
        <f t="shared" si="2"/>
        <v>#NUM!</v>
      </c>
      <c r="Q33" s="67">
        <f t="shared" si="3"/>
        <v>0</v>
      </c>
      <c r="R33" s="67">
        <f t="shared" si="4"/>
        <v>0</v>
      </c>
      <c r="S33" s="25"/>
    </row>
    <row r="34" spans="1:19" ht="12.75" customHeight="1">
      <c r="A34" s="39">
        <v>2</v>
      </c>
      <c r="B34" s="40"/>
      <c r="C34" s="69"/>
      <c r="D34" s="41"/>
      <c r="E34" s="42"/>
      <c r="F34" s="43"/>
      <c r="G34" s="44"/>
      <c r="H34" s="42"/>
      <c r="I34" s="43"/>
      <c r="J34" s="44"/>
      <c r="K34" s="45">
        <f t="shared" si="7"/>
        <v>0</v>
      </c>
      <c r="L34" s="29">
        <f>IF(C34="","",IF(OR(C34=1,C34=0,C34=99,C34=98,C34=97),"35",IF(OR(C34=96,C34=95,C34=94),25,0)))</f>
      </c>
      <c r="M34" s="46">
        <f t="shared" si="8"/>
      </c>
      <c r="O34" s="20"/>
      <c r="P34" s="66" t="e">
        <f t="shared" si="2"/>
        <v>#NUM!</v>
      </c>
      <c r="Q34" s="67">
        <f t="shared" si="3"/>
        <v>0</v>
      </c>
      <c r="R34" s="67">
        <f t="shared" si="4"/>
        <v>0</v>
      </c>
      <c r="S34" s="25"/>
    </row>
    <row r="35" spans="1:19" ht="12.75" customHeight="1">
      <c r="A35" s="39">
        <v>3</v>
      </c>
      <c r="B35" s="47"/>
      <c r="C35" s="70"/>
      <c r="D35" s="48"/>
      <c r="E35" s="49"/>
      <c r="F35" s="50"/>
      <c r="G35" s="51"/>
      <c r="H35" s="49"/>
      <c r="I35" s="50"/>
      <c r="J35" s="51"/>
      <c r="K35" s="45">
        <f t="shared" si="7"/>
        <v>0</v>
      </c>
      <c r="L35" s="29">
        <f>IF(C35="","",IF(OR(C35=1,C35=0,C35=99,C35=98,C35=97),"35",IF(OR(C35=96,C35=95,C35=94),25,0)))</f>
      </c>
      <c r="M35" s="46">
        <f t="shared" si="8"/>
      </c>
      <c r="O35" s="20"/>
      <c r="P35" s="66" t="e">
        <f t="shared" si="2"/>
        <v>#NUM!</v>
      </c>
      <c r="Q35" s="67">
        <f t="shared" si="3"/>
        <v>0</v>
      </c>
      <c r="R35" s="67">
        <f t="shared" si="4"/>
        <v>0</v>
      </c>
      <c r="S35" s="25"/>
    </row>
    <row r="36" spans="1:19" ht="12.75" customHeight="1">
      <c r="A36" s="39">
        <v>4</v>
      </c>
      <c r="B36" s="47"/>
      <c r="C36" s="70"/>
      <c r="D36" s="48"/>
      <c r="E36" s="49"/>
      <c r="F36" s="50"/>
      <c r="G36" s="52"/>
      <c r="H36" s="49"/>
      <c r="I36" s="50"/>
      <c r="J36" s="51"/>
      <c r="K36" s="45">
        <f t="shared" si="7"/>
        <v>0</v>
      </c>
      <c r="L36" s="29">
        <f>IF(C36="","",IF(OR(C36=1,C36=0,C36=99,C36=98,C36=97),"35",IF(OR(C36=96,C36=95,C36=94),25,0)))</f>
      </c>
      <c r="M36" s="46">
        <f t="shared" si="8"/>
      </c>
      <c r="O36" s="20"/>
      <c r="P36" s="66" t="e">
        <f t="shared" si="2"/>
        <v>#NUM!</v>
      </c>
      <c r="Q36" s="67">
        <f t="shared" si="3"/>
        <v>0</v>
      </c>
      <c r="R36" s="67">
        <f t="shared" si="4"/>
        <v>0</v>
      </c>
      <c r="S36" s="25"/>
    </row>
    <row r="37" spans="1:19" ht="12.75" customHeight="1">
      <c r="A37" s="39">
        <v>5</v>
      </c>
      <c r="B37" s="47"/>
      <c r="C37" s="70"/>
      <c r="D37" s="48"/>
      <c r="E37" s="49"/>
      <c r="F37" s="50"/>
      <c r="G37" s="51"/>
      <c r="H37" s="49"/>
      <c r="I37" s="50"/>
      <c r="J37" s="51"/>
      <c r="K37" s="45">
        <f t="shared" si="7"/>
        <v>0</v>
      </c>
      <c r="L37" s="29">
        <f>IF(C37="","",IF(OR(C37=1,C37=0,C37=99,C37=98,C37=97),"35",IF(OR(C37=96,C37=95,C37=94),25,0)))</f>
      </c>
      <c r="M37" s="46">
        <f t="shared" si="8"/>
      </c>
      <c r="O37" s="20"/>
      <c r="P37" s="66" t="e">
        <f t="shared" si="2"/>
        <v>#NUM!</v>
      </c>
      <c r="Q37" s="67">
        <f t="shared" si="3"/>
        <v>0</v>
      </c>
      <c r="R37" s="67">
        <f t="shared" si="4"/>
        <v>0</v>
      </c>
      <c r="S37" s="25"/>
    </row>
    <row r="38" spans="1:19" ht="12.75" customHeight="1" thickBot="1">
      <c r="A38" s="53">
        <v>6</v>
      </c>
      <c r="B38" s="54"/>
      <c r="C38" s="71"/>
      <c r="D38" s="55"/>
      <c r="E38" s="56"/>
      <c r="F38" s="57"/>
      <c r="G38" s="58"/>
      <c r="H38" s="56"/>
      <c r="I38" s="57"/>
      <c r="J38" s="58"/>
      <c r="K38" s="59">
        <f t="shared" si="7"/>
        <v>0</v>
      </c>
      <c r="L38" s="30">
        <f>IF(C38="","",IF(OR(C38=1,C38=0,C38=99,C38=98,C38=97),"35",IF(OR(C38=96,C38=95,C38=94),25,0)))</f>
      </c>
      <c r="M38" s="60">
        <f t="shared" si="8"/>
      </c>
      <c r="O38" s="20"/>
      <c r="P38" s="66" t="e">
        <f t="shared" si="2"/>
        <v>#NUM!</v>
      </c>
      <c r="Q38" s="67">
        <f aca="true" t="shared" si="9" ref="Q38:Q53">IF(AND(E38&lt;=0,F38&lt;=0,G38&lt;=0),0,MAX(E38:G38))</f>
        <v>0</v>
      </c>
      <c r="R38" s="67">
        <f aca="true" t="shared" si="10" ref="R38:R53">IF(AND(H38&lt;=0,I38&lt;=0,J38&lt;=0),0,MAX(H38:J38))</f>
        <v>0</v>
      </c>
      <c r="S38" s="25"/>
    </row>
    <row r="39" spans="1:19" ht="12.75" customHeight="1" thickBot="1">
      <c r="A39" s="13"/>
      <c r="B39" s="14"/>
      <c r="C39" s="13"/>
      <c r="D39" s="15"/>
      <c r="E39" s="13"/>
      <c r="F39" s="13"/>
      <c r="G39" s="13"/>
      <c r="H39" s="13"/>
      <c r="I39" s="13"/>
      <c r="J39" s="13"/>
      <c r="K39" s="16"/>
      <c r="L39" s="16"/>
      <c r="M39" s="19">
        <f>IF(COUNTA(D33:D38)=6,SUM(M33:M38)-MIN(M33:M38),SUM(M33:M38))</f>
        <v>0</v>
      </c>
      <c r="O39" s="21"/>
      <c r="P39" s="66" t="e">
        <f t="shared" si="2"/>
        <v>#NUM!</v>
      </c>
      <c r="Q39" s="67">
        <f t="shared" si="9"/>
        <v>0</v>
      </c>
      <c r="R39" s="67">
        <f t="shared" si="10"/>
        <v>0</v>
      </c>
      <c r="S39" s="25"/>
    </row>
    <row r="40" spans="1:19" ht="4.5" customHeight="1">
      <c r="A40" s="13"/>
      <c r="B40" s="14"/>
      <c r="C40" s="13"/>
      <c r="D40" s="15"/>
      <c r="E40" s="13"/>
      <c r="F40" s="13"/>
      <c r="G40" s="13"/>
      <c r="H40" s="13"/>
      <c r="I40" s="13"/>
      <c r="J40" s="13"/>
      <c r="K40" s="16"/>
      <c r="L40" s="16"/>
      <c r="M40" s="90"/>
      <c r="O40" s="21"/>
      <c r="P40" s="66"/>
      <c r="Q40" s="67"/>
      <c r="R40" s="67"/>
      <c r="S40" s="25"/>
    </row>
    <row r="41" spans="1:19" ht="12.75" customHeight="1">
      <c r="A41" s="22"/>
      <c r="B41" s="136" t="s">
        <v>20</v>
      </c>
      <c r="C41" s="137"/>
      <c r="D41" s="137"/>
      <c r="E41" s="13"/>
      <c r="F41" s="13"/>
      <c r="G41" s="13"/>
      <c r="H41" s="13"/>
      <c r="I41" s="13"/>
      <c r="J41" s="13"/>
      <c r="K41" s="16"/>
      <c r="L41" s="16"/>
      <c r="M41" s="17"/>
      <c r="O41" s="6"/>
      <c r="P41" s="66" t="e">
        <f t="shared" si="2"/>
        <v>#NUM!</v>
      </c>
      <c r="Q41" s="67">
        <f t="shared" si="9"/>
        <v>0</v>
      </c>
      <c r="R41" s="67">
        <f t="shared" si="10"/>
        <v>0</v>
      </c>
      <c r="S41" s="24"/>
    </row>
    <row r="42" spans="1:19" ht="3" customHeight="1" thickBot="1">
      <c r="A42" s="8"/>
      <c r="B42" s="9"/>
      <c r="C42" s="8"/>
      <c r="D42" s="10"/>
      <c r="E42" s="8"/>
      <c r="F42" s="8"/>
      <c r="G42" s="8"/>
      <c r="H42" s="8"/>
      <c r="I42" s="8"/>
      <c r="J42" s="8"/>
      <c r="K42" s="11"/>
      <c r="L42" s="11"/>
      <c r="M42" s="12"/>
      <c r="O42" s="6"/>
      <c r="P42" s="66" t="e">
        <f t="shared" si="2"/>
        <v>#NUM!</v>
      </c>
      <c r="Q42" s="67">
        <f t="shared" si="9"/>
        <v>0</v>
      </c>
      <c r="R42" s="67">
        <f t="shared" si="10"/>
        <v>0</v>
      </c>
      <c r="S42" s="24"/>
    </row>
    <row r="43" spans="1:19" ht="11.25" customHeight="1">
      <c r="A43" s="130" t="s">
        <v>8</v>
      </c>
      <c r="B43" s="132" t="s">
        <v>0</v>
      </c>
      <c r="C43" s="134" t="s">
        <v>1</v>
      </c>
      <c r="D43" s="128" t="s">
        <v>2</v>
      </c>
      <c r="E43" s="124" t="s">
        <v>3</v>
      </c>
      <c r="F43" s="125"/>
      <c r="G43" s="125"/>
      <c r="H43" s="121" t="s">
        <v>4</v>
      </c>
      <c r="I43" s="121"/>
      <c r="J43" s="121"/>
      <c r="K43" s="122" t="s">
        <v>5</v>
      </c>
      <c r="L43" s="122" t="s">
        <v>7</v>
      </c>
      <c r="M43" s="119" t="s">
        <v>6</v>
      </c>
      <c r="O43" s="6"/>
      <c r="P43" s="66">
        <f t="shared" si="2"/>
        <v>1</v>
      </c>
      <c r="Q43" s="67">
        <f t="shared" si="9"/>
        <v>0</v>
      </c>
      <c r="R43" s="67">
        <f t="shared" si="10"/>
        <v>0</v>
      </c>
      <c r="S43" s="24"/>
    </row>
    <row r="44" spans="1:19" ht="11.25" customHeight="1" thickBot="1">
      <c r="A44" s="131"/>
      <c r="B44" s="133"/>
      <c r="C44" s="135"/>
      <c r="D44" s="129"/>
      <c r="E44" s="76">
        <v>1</v>
      </c>
      <c r="F44" s="77">
        <v>2</v>
      </c>
      <c r="G44" s="78">
        <v>3</v>
      </c>
      <c r="H44" s="76">
        <v>1</v>
      </c>
      <c r="I44" s="77">
        <v>2</v>
      </c>
      <c r="J44" s="78">
        <v>3</v>
      </c>
      <c r="K44" s="123"/>
      <c r="L44" s="123"/>
      <c r="M44" s="120"/>
      <c r="O44" s="6"/>
      <c r="P44" s="66" t="e">
        <f t="shared" si="2"/>
        <v>#NUM!</v>
      </c>
      <c r="Q44" s="67">
        <f t="shared" si="9"/>
        <v>3</v>
      </c>
      <c r="R44" s="67">
        <f t="shared" si="10"/>
        <v>3</v>
      </c>
      <c r="S44" s="24"/>
    </row>
    <row r="45" spans="1:19" ht="12.75" customHeight="1">
      <c r="A45" s="31">
        <v>1</v>
      </c>
      <c r="B45" s="32"/>
      <c r="C45" s="68"/>
      <c r="D45" s="33"/>
      <c r="E45" s="34"/>
      <c r="F45" s="35"/>
      <c r="G45" s="36"/>
      <c r="H45" s="34"/>
      <c r="I45" s="35"/>
      <c r="J45" s="36"/>
      <c r="K45" s="37">
        <f aca="true" t="shared" si="11" ref="K45:K50">Q45+R45</f>
        <v>0</v>
      </c>
      <c r="L45" s="138">
        <f>IF(C45="","",IF(OR(C45=1,C45=0,C45=99,C45=98,C45=97),"35",IF(OR(C45=96,C45=95,C45=94),25,0)))</f>
      </c>
      <c r="M45" s="38">
        <f aca="true" t="shared" si="12" ref="M45:M50">IF(ISBLANK(D45)=TRUE,"",ROUND(IF(AND(Q45&gt;0,R45&gt;0),P45*K45+L45,P45*K45),1))</f>
      </c>
      <c r="O45" s="6"/>
      <c r="P45" s="66" t="e">
        <f t="shared" si="2"/>
        <v>#NUM!</v>
      </c>
      <c r="Q45" s="67">
        <f t="shared" si="9"/>
        <v>0</v>
      </c>
      <c r="R45" s="67">
        <f t="shared" si="10"/>
        <v>0</v>
      </c>
      <c r="S45" s="24"/>
    </row>
    <row r="46" spans="1:19" ht="12.75" customHeight="1">
      <c r="A46" s="39">
        <v>2</v>
      </c>
      <c r="B46" s="40"/>
      <c r="C46" s="69"/>
      <c r="D46" s="41"/>
      <c r="E46" s="42"/>
      <c r="F46" s="43"/>
      <c r="G46" s="44"/>
      <c r="H46" s="42"/>
      <c r="I46" s="43"/>
      <c r="J46" s="44"/>
      <c r="K46" s="45">
        <f t="shared" si="11"/>
        <v>0</v>
      </c>
      <c r="L46" s="29">
        <f>IF(C46="","",IF(OR(C46=1,C46=0,C46=99,C46=98,C46=97),"35",IF(OR(C46=96,C46=95,C46=94),25,0)))</f>
      </c>
      <c r="M46" s="46">
        <f t="shared" si="12"/>
      </c>
      <c r="O46" s="6"/>
      <c r="P46" s="66" t="e">
        <f t="shared" si="2"/>
        <v>#NUM!</v>
      </c>
      <c r="Q46" s="67">
        <f t="shared" si="9"/>
        <v>0</v>
      </c>
      <c r="R46" s="67">
        <f t="shared" si="10"/>
        <v>0</v>
      </c>
      <c r="S46" s="24"/>
    </row>
    <row r="47" spans="1:19" ht="12.75" customHeight="1">
      <c r="A47" s="39">
        <v>3</v>
      </c>
      <c r="B47" s="47"/>
      <c r="C47" s="70"/>
      <c r="D47" s="48"/>
      <c r="E47" s="49"/>
      <c r="F47" s="50"/>
      <c r="G47" s="51"/>
      <c r="H47" s="49"/>
      <c r="I47" s="50"/>
      <c r="J47" s="51"/>
      <c r="K47" s="45">
        <f t="shared" si="11"/>
        <v>0</v>
      </c>
      <c r="L47" s="29">
        <f>IF(C47="","",IF(OR(C47=1,C47=0,C47=99,C47=98,C47=97),"35",IF(OR(C47=96,C47=95,C47=94),25,0)))</f>
      </c>
      <c r="M47" s="46">
        <f t="shared" si="12"/>
      </c>
      <c r="O47" s="6"/>
      <c r="P47" s="66" t="e">
        <f t="shared" si="2"/>
        <v>#NUM!</v>
      </c>
      <c r="Q47" s="67">
        <f t="shared" si="9"/>
        <v>0</v>
      </c>
      <c r="R47" s="67">
        <f t="shared" si="10"/>
        <v>0</v>
      </c>
      <c r="S47" s="24"/>
    </row>
    <row r="48" spans="1:19" ht="12.75" customHeight="1">
      <c r="A48" s="39">
        <v>4</v>
      </c>
      <c r="B48" s="47"/>
      <c r="C48" s="70"/>
      <c r="D48" s="48"/>
      <c r="E48" s="49"/>
      <c r="F48" s="50"/>
      <c r="G48" s="52"/>
      <c r="H48" s="49"/>
      <c r="I48" s="50"/>
      <c r="J48" s="51"/>
      <c r="K48" s="45">
        <f t="shared" si="11"/>
        <v>0</v>
      </c>
      <c r="L48" s="29">
        <f>IF(C48="","",IF(OR(C48=1,C48=0,C48=99,C48=98,C48=97),"35",IF(OR(C48=96,C48=95,C48=94),25,0)))</f>
      </c>
      <c r="M48" s="46">
        <f t="shared" si="12"/>
      </c>
      <c r="O48" s="6"/>
      <c r="P48" s="66" t="e">
        <f t="shared" si="2"/>
        <v>#NUM!</v>
      </c>
      <c r="Q48" s="67">
        <f t="shared" si="9"/>
        <v>0</v>
      </c>
      <c r="R48" s="67">
        <f t="shared" si="10"/>
        <v>0</v>
      </c>
      <c r="S48" s="24"/>
    </row>
    <row r="49" spans="1:19" ht="12.75" customHeight="1">
      <c r="A49" s="39">
        <v>5</v>
      </c>
      <c r="B49" s="47"/>
      <c r="C49" s="70"/>
      <c r="D49" s="48"/>
      <c r="E49" s="49"/>
      <c r="F49" s="50"/>
      <c r="G49" s="51"/>
      <c r="H49" s="49"/>
      <c r="I49" s="50"/>
      <c r="J49" s="51"/>
      <c r="K49" s="45">
        <f t="shared" si="11"/>
        <v>0</v>
      </c>
      <c r="L49" s="29">
        <f>IF(C49="","",IF(OR(C49=1,C49=0,C49=99,C49=98,C49=97),"35",IF(OR(C49=96,C49=95,C49=94),25,0)))</f>
      </c>
      <c r="M49" s="46">
        <f t="shared" si="12"/>
      </c>
      <c r="O49" s="6"/>
      <c r="P49" s="66" t="e">
        <f t="shared" si="2"/>
        <v>#NUM!</v>
      </c>
      <c r="Q49" s="67">
        <f t="shared" si="9"/>
        <v>0</v>
      </c>
      <c r="R49" s="67">
        <f t="shared" si="10"/>
        <v>0</v>
      </c>
      <c r="S49" s="24"/>
    </row>
    <row r="50" spans="1:19" ht="12.75" customHeight="1" thickBot="1">
      <c r="A50" s="53">
        <v>6</v>
      </c>
      <c r="B50" s="54"/>
      <c r="C50" s="71"/>
      <c r="D50" s="55"/>
      <c r="E50" s="56"/>
      <c r="F50" s="57"/>
      <c r="G50" s="58"/>
      <c r="H50" s="56"/>
      <c r="I50" s="57"/>
      <c r="J50" s="58"/>
      <c r="K50" s="59">
        <f t="shared" si="11"/>
        <v>0</v>
      </c>
      <c r="L50" s="30">
        <f>IF(C50="","",IF(OR(C50=1,C50=0,C50=99,C50=98,C50=97),"35",IF(OR(C50=96,C50=95,C50=94),25,0)))</f>
      </c>
      <c r="M50" s="60">
        <f t="shared" si="12"/>
      </c>
      <c r="O50" s="6"/>
      <c r="P50" s="66" t="e">
        <f t="shared" si="2"/>
        <v>#NUM!</v>
      </c>
      <c r="Q50" s="67">
        <f t="shared" si="9"/>
        <v>0</v>
      </c>
      <c r="R50" s="67">
        <f t="shared" si="10"/>
        <v>0</v>
      </c>
      <c r="S50" s="24"/>
    </row>
    <row r="51" spans="1:19" ht="12.75" customHeight="1" thickBot="1">
      <c r="A51" s="13"/>
      <c r="B51" s="14"/>
      <c r="C51" s="13"/>
      <c r="D51" s="15"/>
      <c r="E51" s="13"/>
      <c r="F51" s="13"/>
      <c r="G51" s="13"/>
      <c r="H51" s="13"/>
      <c r="I51" s="13"/>
      <c r="J51" s="13"/>
      <c r="K51" s="16"/>
      <c r="L51" s="16"/>
      <c r="M51" s="19">
        <f>IF(COUNTA(D45:D50)=6,SUM(M45:M50)-MIN(M45:M50),SUM(M45:M50))</f>
        <v>0</v>
      </c>
      <c r="O51" s="6"/>
      <c r="P51" s="66" t="e">
        <f t="shared" si="2"/>
        <v>#NUM!</v>
      </c>
      <c r="Q51" s="67">
        <f t="shared" si="9"/>
        <v>0</v>
      </c>
      <c r="R51" s="67">
        <f t="shared" si="10"/>
        <v>0</v>
      </c>
      <c r="S51" s="24"/>
    </row>
    <row r="52" spans="1:19" ht="12" customHeight="1">
      <c r="A52" s="13"/>
      <c r="B52" s="14"/>
      <c r="C52" s="13"/>
      <c r="D52" s="15"/>
      <c r="E52" s="13"/>
      <c r="F52" s="13"/>
      <c r="G52" s="13"/>
      <c r="H52" s="13"/>
      <c r="I52" s="13"/>
      <c r="J52" s="13"/>
      <c r="K52" s="16"/>
      <c r="L52" s="16"/>
      <c r="M52" s="90"/>
      <c r="O52" s="6"/>
      <c r="P52" s="66"/>
      <c r="Q52" s="67"/>
      <c r="R52" s="67"/>
      <c r="S52" s="24"/>
    </row>
    <row r="53" spans="1:19" ht="12" customHeight="1">
      <c r="A53" s="13"/>
      <c r="B53" s="81"/>
      <c r="C53" s="82"/>
      <c r="D53" s="83"/>
      <c r="E53" s="82"/>
      <c r="F53" s="13"/>
      <c r="G53" s="13"/>
      <c r="H53" s="13"/>
      <c r="I53" s="13"/>
      <c r="J53" s="13"/>
      <c r="K53" s="16"/>
      <c r="L53" s="16"/>
      <c r="M53" s="17"/>
      <c r="O53" s="6"/>
      <c r="P53" s="66" t="e">
        <f t="shared" si="2"/>
        <v>#NUM!</v>
      </c>
      <c r="Q53" s="67">
        <f t="shared" si="9"/>
        <v>0</v>
      </c>
      <c r="R53" s="67">
        <f t="shared" si="10"/>
        <v>0</v>
      </c>
      <c r="S53" s="24"/>
    </row>
    <row r="54" spans="1:15" ht="12" customHeight="1">
      <c r="A54" s="91"/>
      <c r="B54" s="84" t="s">
        <v>10</v>
      </c>
      <c r="C54" s="85"/>
      <c r="D54" s="86" t="s">
        <v>11</v>
      </c>
      <c r="E54" s="85"/>
      <c r="F54" s="80"/>
      <c r="G54" s="80"/>
      <c r="H54" s="80"/>
      <c r="I54" s="80"/>
      <c r="J54" s="80"/>
      <c r="K54" s="80"/>
      <c r="L54" s="80"/>
      <c r="M54" s="92"/>
      <c r="N54" s="26"/>
      <c r="O54" s="26"/>
    </row>
    <row r="55" spans="1:15" ht="12" customHeight="1">
      <c r="A55" s="91"/>
      <c r="B55" s="84"/>
      <c r="C55" s="85"/>
      <c r="D55" s="86"/>
      <c r="E55" s="85"/>
      <c r="F55" s="80"/>
      <c r="G55" s="80"/>
      <c r="H55" s="80"/>
      <c r="I55" s="80"/>
      <c r="J55" s="80"/>
      <c r="K55" s="80"/>
      <c r="L55" s="80"/>
      <c r="M55" s="92"/>
      <c r="N55" s="26"/>
      <c r="O55" s="26"/>
    </row>
    <row r="56" spans="1:15" ht="12" customHeight="1">
      <c r="A56" s="91"/>
      <c r="B56" s="93"/>
      <c r="C56" s="80"/>
      <c r="D56" s="94"/>
      <c r="E56" s="93"/>
      <c r="F56" s="93"/>
      <c r="G56" s="93"/>
      <c r="H56" s="95"/>
      <c r="I56" s="93"/>
      <c r="J56" s="96"/>
      <c r="K56" s="94"/>
      <c r="L56" s="94"/>
      <c r="M56" s="79"/>
      <c r="N56" s="27"/>
      <c r="O56" s="27"/>
    </row>
    <row r="57" spans="1:15" ht="12" customHeight="1">
      <c r="A57" s="91"/>
      <c r="B57" s="107"/>
      <c r="C57" s="80"/>
      <c r="D57" s="113"/>
      <c r="E57" s="114"/>
      <c r="F57" s="114"/>
      <c r="G57" s="114"/>
      <c r="H57" s="95"/>
      <c r="I57" s="113"/>
      <c r="J57" s="114"/>
      <c r="K57" s="114"/>
      <c r="L57" s="114"/>
      <c r="M57" s="89"/>
      <c r="N57" s="28"/>
      <c r="O57" s="28"/>
    </row>
    <row r="58" spans="1:15" ht="12" customHeight="1">
      <c r="A58" s="91"/>
      <c r="B58" s="87"/>
      <c r="C58" s="88"/>
      <c r="D58" s="89"/>
      <c r="E58" s="97"/>
      <c r="F58" s="97"/>
      <c r="G58" s="97"/>
      <c r="H58" s="89"/>
      <c r="I58" s="89"/>
      <c r="J58" s="97"/>
      <c r="K58" s="97"/>
      <c r="L58" s="97"/>
      <c r="M58" s="89"/>
      <c r="N58" s="28"/>
      <c r="O58" s="28"/>
    </row>
    <row r="59" spans="1:15" ht="12" customHeight="1">
      <c r="A59" s="91"/>
      <c r="B59" s="84" t="s">
        <v>12</v>
      </c>
      <c r="C59" s="80"/>
      <c r="D59" s="94"/>
      <c r="E59" s="93"/>
      <c r="F59" s="93"/>
      <c r="G59" s="93"/>
      <c r="H59" s="95"/>
      <c r="I59" s="93"/>
      <c r="J59" s="96"/>
      <c r="K59" s="94"/>
      <c r="L59" s="94"/>
      <c r="M59" s="79"/>
      <c r="N59" s="27"/>
      <c r="O59" s="27"/>
    </row>
    <row r="60" spans="1:15" ht="12" customHeight="1">
      <c r="A60" s="91"/>
      <c r="B60" s="80"/>
      <c r="C60" s="80"/>
      <c r="D60" s="116"/>
      <c r="E60" s="117"/>
      <c r="F60" s="117"/>
      <c r="G60" s="117"/>
      <c r="H60" s="89"/>
      <c r="I60" s="118"/>
      <c r="J60" s="117"/>
      <c r="K60" s="117"/>
      <c r="L60" s="117"/>
      <c r="M60" s="89"/>
      <c r="N60" s="28"/>
      <c r="O60" s="28"/>
    </row>
    <row r="61" spans="1:15" ht="12" customHeight="1">
      <c r="A61" s="91"/>
      <c r="B61" s="80"/>
      <c r="C61" s="80"/>
      <c r="D61" s="89"/>
      <c r="E61" s="97"/>
      <c r="F61" s="97"/>
      <c r="G61" s="97"/>
      <c r="H61" s="89"/>
      <c r="I61" s="98"/>
      <c r="J61" s="97"/>
      <c r="K61" s="97"/>
      <c r="L61" s="97"/>
      <c r="M61" s="89"/>
      <c r="N61" s="28"/>
      <c r="O61" s="28"/>
    </row>
    <row r="62" spans="1:15" ht="12" customHeight="1">
      <c r="A62" s="65"/>
      <c r="B62" s="99"/>
      <c r="C62" s="100"/>
      <c r="D62" s="101"/>
      <c r="E62" s="99"/>
      <c r="F62" s="99"/>
      <c r="G62" s="99"/>
      <c r="H62" s="102"/>
      <c r="I62" s="99"/>
      <c r="J62" s="103"/>
      <c r="K62" s="104"/>
      <c r="L62" s="104"/>
      <c r="M62" s="105"/>
      <c r="N62" s="27"/>
      <c r="O62" s="27"/>
    </row>
    <row r="63" spans="1:15" ht="12" customHeight="1">
      <c r="A63" s="65"/>
      <c r="B63" s="108"/>
      <c r="C63" s="100"/>
      <c r="D63" s="115"/>
      <c r="E63" s="115"/>
      <c r="F63" s="115"/>
      <c r="G63" s="115"/>
      <c r="H63" s="102"/>
      <c r="I63" s="115"/>
      <c r="J63" s="115"/>
      <c r="K63" s="115"/>
      <c r="L63" s="115"/>
      <c r="M63" s="106"/>
      <c r="N63" s="28"/>
      <c r="O63" s="28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sheetProtection/>
  <mergeCells count="49">
    <mergeCell ref="L43:L44"/>
    <mergeCell ref="M43:M44"/>
    <mergeCell ref="B41:D41"/>
    <mergeCell ref="E43:G43"/>
    <mergeCell ref="H43:J43"/>
    <mergeCell ref="K43:K44"/>
    <mergeCell ref="A43:A44"/>
    <mergeCell ref="B43:B44"/>
    <mergeCell ref="C43:C44"/>
    <mergeCell ref="D43:D44"/>
    <mergeCell ref="A31:A32"/>
    <mergeCell ref="B31:B32"/>
    <mergeCell ref="C31:C32"/>
    <mergeCell ref="D31:D32"/>
    <mergeCell ref="B5:D5"/>
    <mergeCell ref="B17:D17"/>
    <mergeCell ref="B29:D29"/>
    <mergeCell ref="A19:A20"/>
    <mergeCell ref="B19:B20"/>
    <mergeCell ref="C19:C20"/>
    <mergeCell ref="D19:D20"/>
    <mergeCell ref="A1:M1"/>
    <mergeCell ref="D7:D8"/>
    <mergeCell ref="E7:G7"/>
    <mergeCell ref="H7:J7"/>
    <mergeCell ref="K7:K8"/>
    <mergeCell ref="A7:A8"/>
    <mergeCell ref="B7:B8"/>
    <mergeCell ref="C7:C8"/>
    <mergeCell ref="M7:M8"/>
    <mergeCell ref="L7:L8"/>
    <mergeCell ref="H19:J19"/>
    <mergeCell ref="K19:K20"/>
    <mergeCell ref="L19:L20"/>
    <mergeCell ref="E19:G19"/>
    <mergeCell ref="K31:K32"/>
    <mergeCell ref="L31:L32"/>
    <mergeCell ref="E31:G31"/>
    <mergeCell ref="H31:J31"/>
    <mergeCell ref="E2:M2"/>
    <mergeCell ref="A2:D2"/>
    <mergeCell ref="D57:G57"/>
    <mergeCell ref="D63:G63"/>
    <mergeCell ref="D60:G60"/>
    <mergeCell ref="I63:L63"/>
    <mergeCell ref="I60:L60"/>
    <mergeCell ref="I57:L57"/>
    <mergeCell ref="M31:M32"/>
    <mergeCell ref="M19:M20"/>
  </mergeCells>
  <conditionalFormatting sqref="E53:J53 E9:J18 E29:J30 E41:J42 Q9:R53">
    <cfRule type="cellIs" priority="8" dxfId="0" operator="lessThan" stopIfTrue="1">
      <formula>0</formula>
    </cfRule>
  </conditionalFormatting>
  <conditionalFormatting sqref="E21:J28">
    <cfRule type="cellIs" priority="5" dxfId="0" operator="lessThan" stopIfTrue="1">
      <formula>0</formula>
    </cfRule>
  </conditionalFormatting>
  <conditionalFormatting sqref="E33:J40">
    <cfRule type="cellIs" priority="4" dxfId="0" operator="lessThan" stopIfTrue="1">
      <formula>0</formula>
    </cfRule>
  </conditionalFormatting>
  <conditionalFormatting sqref="E45:J52">
    <cfRule type="cellIs" priority="3" dxfId="0" operator="lessThan" stopIfTrue="1">
      <formula>0</formula>
    </cfRule>
  </conditionalFormatting>
  <printOptions/>
  <pageMargins left="0.7874015748031497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93.140625" style="63" customWidth="1"/>
  </cols>
  <sheetData>
    <row r="1" spans="1:2" ht="12.75">
      <c r="A1" s="61"/>
      <c r="B1" s="64"/>
    </row>
    <row r="2" spans="1:2" ht="17.25" customHeight="1">
      <c r="A2" s="61"/>
      <c r="B2" s="64" t="s">
        <v>13</v>
      </c>
    </row>
    <row r="3" spans="1:2" ht="18.75" customHeight="1">
      <c r="A3" s="61"/>
      <c r="B3" s="64" t="s">
        <v>14</v>
      </c>
    </row>
    <row r="4" spans="1:2" ht="18.75" customHeight="1">
      <c r="A4" s="61"/>
      <c r="B4" s="65" t="s">
        <v>15</v>
      </c>
    </row>
    <row r="5" spans="1:2" ht="15.75" customHeight="1">
      <c r="A5" s="61"/>
      <c r="B5" s="65" t="s">
        <v>21</v>
      </c>
    </row>
    <row r="6" spans="1:2" ht="18.75" customHeight="1">
      <c r="A6" s="61"/>
      <c r="B6" s="65" t="s">
        <v>16</v>
      </c>
    </row>
    <row r="7" spans="1:2" ht="18.75" customHeight="1">
      <c r="A7" s="61"/>
      <c r="B7" s="65" t="s">
        <v>17</v>
      </c>
    </row>
    <row r="8" spans="1:2" ht="12.75">
      <c r="A8" s="61"/>
      <c r="B8" s="64"/>
    </row>
    <row r="9" spans="1:2" ht="12.75">
      <c r="A9" s="61"/>
      <c r="B9" s="64"/>
    </row>
    <row r="10" spans="1:2" ht="12.75">
      <c r="A10" s="61"/>
      <c r="B10" s="64"/>
    </row>
    <row r="11" spans="1:2" ht="12.75">
      <c r="A11" s="61"/>
      <c r="B11" s="64"/>
    </row>
    <row r="12" spans="1:2" ht="12.75">
      <c r="A12" s="61"/>
      <c r="B12" s="64"/>
    </row>
    <row r="13" spans="1:2" ht="12.75">
      <c r="A13" s="61"/>
      <c r="B13" s="64"/>
    </row>
    <row r="14" spans="1:2" ht="12.75">
      <c r="A14" s="61"/>
      <c r="B14" s="64"/>
    </row>
    <row r="15" spans="1:2" ht="12.75">
      <c r="A15" s="61"/>
      <c r="B15" s="64"/>
    </row>
    <row r="16" spans="1:2" ht="12.75">
      <c r="A16" s="61"/>
      <c r="B16" s="64"/>
    </row>
    <row r="17" spans="1:2" ht="12.75">
      <c r="A17" s="61"/>
      <c r="B17" s="64"/>
    </row>
    <row r="18" spans="1:2" ht="12.75">
      <c r="A18" s="61"/>
      <c r="B18" s="64"/>
    </row>
    <row r="19" spans="1:2" ht="12.75">
      <c r="A19" s="61"/>
      <c r="B19" s="64"/>
    </row>
    <row r="20" spans="1:2" ht="12.75">
      <c r="A20" s="61"/>
      <c r="B20" s="64"/>
    </row>
    <row r="21" spans="1:2" ht="12.75">
      <c r="A21" s="61"/>
      <c r="B21" s="6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Rafał Grążawski</cp:lastModifiedBy>
  <cp:lastPrinted>2010-03-05T08:29:57Z</cp:lastPrinted>
  <dcterms:created xsi:type="dcterms:W3CDTF">2007-03-05T19:17:56Z</dcterms:created>
  <dcterms:modified xsi:type="dcterms:W3CDTF">2014-03-11T09:42:44Z</dcterms:modified>
  <cp:category/>
  <cp:version/>
  <cp:contentType/>
  <cp:contentStatus/>
</cp:coreProperties>
</file>